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arman/Documents/Cases/JunctureFlow/"/>
    </mc:Choice>
  </mc:AlternateContent>
  <xr:revisionPtr revIDLastSave="0" documentId="13_ncr:1_{B00723E7-A22B-9C4D-A650-5356BE9D4961}" xr6:coauthVersionLast="46" xr6:coauthVersionMax="46" xr10:uidLastSave="{00000000-0000-0000-0000-000000000000}"/>
  <bookViews>
    <workbookView xWindow="7640" yWindow="6060" windowWidth="35840" windowHeight="14260" xr2:uid="{876B9DBD-FFB1-514F-BA9F-23F7D99D25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35" i="1"/>
  <c r="C34" i="1"/>
  <c r="C33" i="1"/>
  <c r="E33" i="1" s="1"/>
  <c r="C32" i="1"/>
  <c r="C31" i="1"/>
  <c r="C30" i="1"/>
  <c r="C29" i="1"/>
  <c r="C28" i="1"/>
  <c r="C27" i="1"/>
  <c r="C26" i="1"/>
  <c r="C25" i="1"/>
  <c r="I25" i="1" s="1"/>
  <c r="H24" i="1"/>
  <c r="C24" i="1"/>
  <c r="H23" i="1"/>
  <c r="C23" i="1"/>
  <c r="F33" i="1" l="1"/>
  <c r="E34" i="1"/>
  <c r="E35" i="1" s="1"/>
  <c r="E36" i="1" s="1"/>
  <c r="F34" i="1"/>
  <c r="F35" i="1" s="1"/>
  <c r="F36" i="1" s="1"/>
  <c r="I33" i="1"/>
  <c r="H33" i="1" s="1"/>
  <c r="D33" i="1"/>
  <c r="D34" i="1" s="1"/>
  <c r="D35" i="1" s="1"/>
  <c r="D36" i="1" s="1"/>
  <c r="I26" i="1"/>
  <c r="I27" i="1" s="1"/>
  <c r="H27" i="1" s="1"/>
  <c r="H25" i="1"/>
  <c r="H22" i="1"/>
  <c r="C22" i="1"/>
  <c r="I28" i="1" l="1"/>
  <c r="H26" i="1"/>
  <c r="H28" i="1"/>
  <c r="I29" i="1"/>
  <c r="H21" i="1"/>
  <c r="H20" i="1"/>
  <c r="H19" i="1"/>
  <c r="C21" i="1"/>
  <c r="C20" i="1"/>
  <c r="C19" i="1"/>
  <c r="H34" i="1" l="1"/>
  <c r="I35" i="1"/>
  <c r="H29" i="1"/>
  <c r="I30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5" i="1" l="1"/>
  <c r="H36" i="1"/>
  <c r="I31" i="1"/>
  <c r="H30" i="1"/>
  <c r="C18" i="1"/>
  <c r="I32" i="1" l="1"/>
  <c r="H32" i="1" s="1"/>
  <c r="H31" i="1"/>
  <c r="C17" i="1"/>
  <c r="C16" i="1"/>
  <c r="C15" i="1"/>
  <c r="C14" i="1"/>
  <c r="C13" i="1" l="1"/>
  <c r="C12" i="1" l="1"/>
  <c r="C11" i="1"/>
  <c r="C10" i="1"/>
  <c r="C9" i="1"/>
  <c r="C8" i="1"/>
  <c r="C7" i="1"/>
  <c r="C6" i="1"/>
  <c r="C5" i="1"/>
  <c r="C4" i="1"/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</calcChain>
</file>

<file path=xl/sharedStrings.xml><?xml version="1.0" encoding="utf-8"?>
<sst xmlns="http://schemas.openxmlformats.org/spreadsheetml/2006/main" count="69" uniqueCount="55">
  <si>
    <t>Refine Series</t>
  </si>
  <si>
    <t>TE_dim</t>
  </si>
  <si>
    <t>F</t>
  </si>
  <si>
    <t>delta S</t>
  </si>
  <si>
    <t>GR</t>
  </si>
  <si>
    <t>A</t>
  </si>
  <si>
    <t>B</t>
  </si>
  <si>
    <t>C</t>
  </si>
  <si>
    <t>D</t>
  </si>
  <si>
    <t>E</t>
  </si>
  <si>
    <t>G</t>
  </si>
  <si>
    <t>H</t>
  </si>
  <si>
    <t>I</t>
  </si>
  <si>
    <t>J</t>
  </si>
  <si>
    <t>GeomToMesh Series</t>
  </si>
  <si>
    <t># Tets</t>
  </si>
  <si>
    <t># nodes</t>
  </si>
  <si>
    <t>Curvature Angle</t>
  </si>
  <si>
    <t>jfm_mesh[A,B..]</t>
  </si>
  <si>
    <t>jfm_mesh[3,4..]</t>
  </si>
  <si>
    <t>K</t>
  </si>
  <si>
    <t>Q2 Refine Series</t>
  </si>
  <si>
    <t>Q2 GeomToMesh Series</t>
  </si>
  <si>
    <t>Q3 Refine Series</t>
  </si>
  <si>
    <t>Q3 GeomToMesh Series</t>
  </si>
  <si>
    <t>jfm_P-Tmesh[A,B…] and [3,4…] corresponds to the all tet versions where the tetrahedra stacks are combined into prisms</t>
  </si>
  <si>
    <t>P-T Refine Series</t>
  </si>
  <si>
    <t>P-T GeomToMesh Series</t>
  </si>
  <si>
    <t># Pyrs</t>
  </si>
  <si>
    <t># Pris</t>
  </si>
  <si>
    <t>L</t>
  </si>
  <si>
    <t>M</t>
  </si>
  <si>
    <t>N</t>
  </si>
  <si>
    <t>O</t>
  </si>
  <si>
    <t>P</t>
  </si>
  <si>
    <t>Actual F</t>
  </si>
  <si>
    <t>Refine F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</si>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</sst>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E3AD-9935-1B45-B7BC-C8D6A1DDB8CB}">
  <dimension ref="A1:AG38"/>
  <sheetViews>
    <sheetView tabSelected="1" topLeftCell="A23" workbookViewId="0">
      <selection activeCell="P36" sqref="P36"/>
    </sheetView>
  </sheetViews>
  <sheetFormatPr baseColWidth="10" defaultRowHeight="16" x14ac:dyDescent="0.2"/>
  <cols>
    <col min="1" max="1" width="14.6640625" bestFit="1" customWidth="1"/>
    <col min="2" max="2" width="14.33203125" bestFit="1" customWidth="1"/>
    <col min="4" max="4" width="14.5" customWidth="1"/>
    <col min="5" max="5" width="14.33203125" customWidth="1"/>
    <col min="6" max="6" width="14.1640625" bestFit="1" customWidth="1"/>
    <col min="7" max="7" width="14.1640625" customWidth="1"/>
    <col min="9" max="10" width="11.1640625" bestFit="1" customWidth="1"/>
    <col min="17" max="17" width="11.1640625" bestFit="1" customWidth="1"/>
    <col min="26" max="26" width="14.83203125" bestFit="1" customWidth="1"/>
    <col min="28" max="28" width="21.1640625" bestFit="1" customWidth="1"/>
    <col min="30" max="30" width="14.83203125" bestFit="1" customWidth="1"/>
    <col min="32" max="32" width="21.1640625" bestFit="1" customWidth="1"/>
  </cols>
  <sheetData>
    <row r="1" spans="1:33" x14ac:dyDescent="0.2">
      <c r="A1" t="s">
        <v>18</v>
      </c>
      <c r="B1" t="s">
        <v>19</v>
      </c>
      <c r="I1" s="18" t="s">
        <v>0</v>
      </c>
      <c r="J1" s="18"/>
      <c r="K1" s="9"/>
      <c r="L1" s="9"/>
      <c r="M1" s="18" t="s">
        <v>14</v>
      </c>
      <c r="N1" s="18"/>
      <c r="O1" s="5"/>
      <c r="P1" s="18" t="s">
        <v>26</v>
      </c>
      <c r="Q1" s="18"/>
      <c r="R1" s="18"/>
      <c r="S1" s="18"/>
      <c r="T1" s="9"/>
      <c r="U1" s="18" t="s">
        <v>27</v>
      </c>
      <c r="V1" s="18"/>
      <c r="W1" s="18"/>
      <c r="X1" s="18"/>
      <c r="Z1" s="5" t="s">
        <v>21</v>
      </c>
      <c r="AA1" s="5"/>
      <c r="AB1" s="5" t="s">
        <v>22</v>
      </c>
      <c r="AC1" s="5"/>
      <c r="AD1" s="5" t="s">
        <v>23</v>
      </c>
      <c r="AE1" s="5"/>
      <c r="AF1" s="5" t="s">
        <v>24</v>
      </c>
      <c r="AG1" s="5"/>
    </row>
    <row r="2" spans="1:33" x14ac:dyDescent="0.2">
      <c r="A2" s="1" t="s">
        <v>0</v>
      </c>
      <c r="B2" s="1" t="s">
        <v>1</v>
      </c>
      <c r="C2" s="2" t="s">
        <v>36</v>
      </c>
      <c r="D2" s="2" t="s">
        <v>3</v>
      </c>
      <c r="E2" s="2" t="s">
        <v>4</v>
      </c>
      <c r="F2" s="2" t="s">
        <v>17</v>
      </c>
      <c r="G2" s="9"/>
      <c r="H2" s="2" t="s">
        <v>35</v>
      </c>
      <c r="I2" s="2" t="s">
        <v>16</v>
      </c>
      <c r="J2" s="2" t="s">
        <v>15</v>
      </c>
      <c r="K2" s="9"/>
      <c r="L2" s="9" t="s">
        <v>35</v>
      </c>
      <c r="M2" s="2" t="s">
        <v>16</v>
      </c>
      <c r="N2" s="2" t="s">
        <v>15</v>
      </c>
      <c r="O2" s="5"/>
      <c r="P2" s="5" t="s">
        <v>16</v>
      </c>
      <c r="Q2" s="5" t="s">
        <v>15</v>
      </c>
      <c r="R2" s="5" t="s">
        <v>28</v>
      </c>
      <c r="S2" s="5" t="s">
        <v>29</v>
      </c>
      <c r="T2" s="9"/>
      <c r="U2" s="5" t="s">
        <v>16</v>
      </c>
      <c r="V2" s="5" t="s">
        <v>15</v>
      </c>
      <c r="W2" s="5" t="s">
        <v>28</v>
      </c>
      <c r="X2" s="5" t="s">
        <v>29</v>
      </c>
      <c r="Z2" s="5" t="s">
        <v>16</v>
      </c>
      <c r="AA2" s="3"/>
      <c r="AB2" s="3" t="s">
        <v>16</v>
      </c>
      <c r="AC2" s="3"/>
      <c r="AD2" s="4" t="s">
        <v>16</v>
      </c>
      <c r="AE2" s="4"/>
      <c r="AF2" s="4" t="s">
        <v>16</v>
      </c>
      <c r="AG2" s="4"/>
    </row>
    <row r="3" spans="1:33" x14ac:dyDescent="0.2">
      <c r="A3" s="1" t="s">
        <v>5</v>
      </c>
      <c r="B3" s="1">
        <v>3</v>
      </c>
      <c r="D3">
        <v>3.15E-3</v>
      </c>
      <c r="E3">
        <v>1.5</v>
      </c>
      <c r="F3" s="1">
        <v>20</v>
      </c>
      <c r="G3" s="9"/>
      <c r="I3">
        <v>701081</v>
      </c>
      <c r="J3">
        <v>4181324</v>
      </c>
      <c r="M3">
        <v>701081</v>
      </c>
      <c r="N3">
        <v>4181324</v>
      </c>
      <c r="P3">
        <v>701081</v>
      </c>
      <c r="Q3">
        <v>1173674</v>
      </c>
      <c r="R3">
        <v>7422</v>
      </c>
      <c r="S3">
        <v>997602</v>
      </c>
      <c r="U3">
        <v>701081</v>
      </c>
      <c r="V3">
        <v>1173674</v>
      </c>
      <c r="W3">
        <v>7422</v>
      </c>
      <c r="X3">
        <v>997602</v>
      </c>
      <c r="Z3">
        <v>5639936</v>
      </c>
      <c r="AB3">
        <v>5639936</v>
      </c>
      <c r="AD3">
        <v>18970890</v>
      </c>
    </row>
    <row r="4" spans="1:33" x14ac:dyDescent="0.2">
      <c r="A4" s="1" t="s">
        <v>6</v>
      </c>
      <c r="B4" s="1">
        <v>4</v>
      </c>
      <c r="C4">
        <f>B4/B3</f>
        <v>1.3333333333333333</v>
      </c>
      <c r="D4">
        <f>D3/C4</f>
        <v>2.3625E-3</v>
      </c>
      <c r="E4">
        <f>E3^(1/C4)</f>
        <v>1.3554030054147672</v>
      </c>
      <c r="F4" s="1">
        <f>F3/C4</f>
        <v>15</v>
      </c>
      <c r="G4" s="9"/>
      <c r="H4">
        <f>POWER(I4 / I3, 1 / 3)</f>
        <v>1.2465814240268556</v>
      </c>
      <c r="I4">
        <v>1358095</v>
      </c>
      <c r="J4">
        <v>8034444</v>
      </c>
      <c r="L4">
        <f t="shared" ref="L4:L18" si="0">POWER(M4 / M3, 1 / 3)</f>
        <v>1.2850795880441752</v>
      </c>
      <c r="M4">
        <v>1487847</v>
      </c>
      <c r="N4">
        <v>8792004</v>
      </c>
      <c r="P4">
        <v>1358095</v>
      </c>
      <c r="Q4">
        <v>1980141</v>
      </c>
      <c r="R4">
        <v>13935</v>
      </c>
      <c r="S4">
        <v>2008811</v>
      </c>
      <c r="U4">
        <v>1487847</v>
      </c>
      <c r="V4">
        <v>1680209</v>
      </c>
      <c r="W4">
        <v>15155</v>
      </c>
      <c r="X4">
        <v>2360495</v>
      </c>
      <c r="Z4">
        <v>10809717</v>
      </c>
      <c r="AB4">
        <v>11829847</v>
      </c>
    </row>
    <row r="5" spans="1:33" x14ac:dyDescent="0.2">
      <c r="A5" s="1" t="s">
        <v>7</v>
      </c>
      <c r="B5" s="1">
        <v>5</v>
      </c>
      <c r="C5">
        <f t="shared" ref="C5:C13" si="1">B5/B4</f>
        <v>1.25</v>
      </c>
      <c r="D5">
        <f t="shared" ref="D5:D13" si="2">D4/C5</f>
        <v>1.89E-3</v>
      </c>
      <c r="E5">
        <f t="shared" ref="E5:E13" si="3">E4^(1/C5)</f>
        <v>1.2754245006257909</v>
      </c>
      <c r="F5" s="1">
        <f t="shared" ref="F5:F13" si="4">F4/C5</f>
        <v>12</v>
      </c>
      <c r="G5" s="9"/>
      <c r="H5">
        <f t="shared" ref="H5:H23" si="5">POWER(I5 / I4, 1 / 3)</f>
        <v>1.1826575681431526</v>
      </c>
      <c r="I5">
        <v>2246504</v>
      </c>
      <c r="J5">
        <v>13325219</v>
      </c>
      <c r="L5">
        <f t="shared" si="0"/>
        <v>1.2191947766159816</v>
      </c>
      <c r="M5">
        <v>2696358</v>
      </c>
      <c r="N5">
        <v>15985869</v>
      </c>
      <c r="P5">
        <v>2246504</v>
      </c>
      <c r="Q5">
        <v>3019288</v>
      </c>
      <c r="R5">
        <v>23084</v>
      </c>
      <c r="S5">
        <v>3419921</v>
      </c>
      <c r="U5">
        <v>2696358</v>
      </c>
      <c r="V5">
        <v>2513428</v>
      </c>
      <c r="W5">
        <v>28888</v>
      </c>
      <c r="X5">
        <v>4471555</v>
      </c>
      <c r="Z5">
        <v>17901958</v>
      </c>
      <c r="AB5">
        <v>21468552</v>
      </c>
    </row>
    <row r="6" spans="1:33" x14ac:dyDescent="0.2">
      <c r="A6" s="1" t="s">
        <v>8</v>
      </c>
      <c r="B6" s="1">
        <v>6</v>
      </c>
      <c r="C6">
        <f t="shared" si="1"/>
        <v>1.2</v>
      </c>
      <c r="D6">
        <f t="shared" si="2"/>
        <v>1.575E-3</v>
      </c>
      <c r="E6">
        <f t="shared" si="3"/>
        <v>1.2247448713915892</v>
      </c>
      <c r="F6" s="1">
        <f t="shared" si="4"/>
        <v>10</v>
      </c>
      <c r="G6" s="9"/>
      <c r="H6">
        <f t="shared" si="5"/>
        <v>1.1465881423641149</v>
      </c>
      <c r="I6">
        <v>3386332</v>
      </c>
      <c r="J6">
        <v>20130535</v>
      </c>
      <c r="L6">
        <f t="shared" si="0"/>
        <v>1.110321904993754</v>
      </c>
      <c r="M6">
        <v>3690832</v>
      </c>
      <c r="N6">
        <v>21922049</v>
      </c>
      <c r="P6">
        <v>3386332</v>
      </c>
      <c r="Q6">
        <v>4333991</v>
      </c>
      <c r="R6">
        <v>33187</v>
      </c>
      <c r="S6">
        <v>5243390</v>
      </c>
      <c r="U6">
        <v>3690832</v>
      </c>
      <c r="V6">
        <v>2992078</v>
      </c>
      <c r="W6">
        <v>40526</v>
      </c>
      <c r="X6">
        <v>6282973</v>
      </c>
      <c r="Z6">
        <v>27012994</v>
      </c>
      <c r="AB6">
        <v>29409108</v>
      </c>
    </row>
    <row r="7" spans="1:33" x14ac:dyDescent="0.2">
      <c r="A7" s="1" t="s">
        <v>9</v>
      </c>
      <c r="B7" s="1">
        <v>7</v>
      </c>
      <c r="C7">
        <f t="shared" si="1"/>
        <v>1.1666666666666667</v>
      </c>
      <c r="D7">
        <f t="shared" si="2"/>
        <v>1.3499999999999999E-3</v>
      </c>
      <c r="E7">
        <f t="shared" si="3"/>
        <v>1.1897827894843862</v>
      </c>
      <c r="F7" s="1">
        <f t="shared" si="4"/>
        <v>8.5714285714285712</v>
      </c>
      <c r="G7" s="9"/>
      <c r="H7">
        <f t="shared" si="5"/>
        <v>1.1221215700353304</v>
      </c>
      <c r="I7">
        <v>4784640</v>
      </c>
      <c r="J7">
        <v>28487231</v>
      </c>
      <c r="L7">
        <f t="shared" si="0"/>
        <v>1.1196107735125236</v>
      </c>
      <c r="M7">
        <v>5179949</v>
      </c>
      <c r="N7">
        <v>30814302</v>
      </c>
      <c r="P7">
        <v>4784640</v>
      </c>
      <c r="Q7">
        <v>5952907</v>
      </c>
      <c r="R7">
        <v>47495</v>
      </c>
      <c r="S7">
        <v>7479778</v>
      </c>
      <c r="U7">
        <v>5179949</v>
      </c>
      <c r="V7">
        <v>3693877</v>
      </c>
      <c r="W7">
        <v>57157</v>
      </c>
      <c r="X7">
        <v>9002037</v>
      </c>
      <c r="Z7">
        <v>38195494</v>
      </c>
      <c r="AB7">
        <v>41301969</v>
      </c>
    </row>
    <row r="8" spans="1:33" x14ac:dyDescent="0.2">
      <c r="A8" s="1" t="s">
        <v>2</v>
      </c>
      <c r="B8" s="1">
        <v>8</v>
      </c>
      <c r="C8">
        <f t="shared" si="1"/>
        <v>1.1428571428571428</v>
      </c>
      <c r="D8">
        <f t="shared" si="2"/>
        <v>1.18125E-3</v>
      </c>
      <c r="E8">
        <f t="shared" si="3"/>
        <v>1.1642177654608985</v>
      </c>
      <c r="F8" s="1">
        <f t="shared" si="4"/>
        <v>7.5</v>
      </c>
      <c r="G8" s="9"/>
      <c r="H8">
        <f t="shared" si="5"/>
        <v>1.1038704749129751</v>
      </c>
      <c r="I8">
        <v>6435816</v>
      </c>
      <c r="J8">
        <v>38373946</v>
      </c>
      <c r="L8">
        <f t="shared" si="0"/>
        <v>1.1248729711830743</v>
      </c>
      <c r="M8">
        <v>7372859</v>
      </c>
      <c r="N8">
        <v>43902872</v>
      </c>
      <c r="P8">
        <v>6435816</v>
      </c>
      <c r="Q8">
        <v>7949017</v>
      </c>
      <c r="R8">
        <v>62484</v>
      </c>
      <c r="S8">
        <v>10099987</v>
      </c>
      <c r="U8">
        <v>7372859</v>
      </c>
      <c r="V8">
        <v>4786247</v>
      </c>
      <c r="W8">
        <v>79554</v>
      </c>
      <c r="X8">
        <v>12985839</v>
      </c>
      <c r="Z8">
        <v>51414165</v>
      </c>
      <c r="AB8">
        <v>58810698</v>
      </c>
    </row>
    <row r="9" spans="1:33" x14ac:dyDescent="0.2">
      <c r="A9" s="1" t="s">
        <v>10</v>
      </c>
      <c r="B9" s="1">
        <v>9</v>
      </c>
      <c r="C9">
        <f t="shared" si="1"/>
        <v>1.125</v>
      </c>
      <c r="D9">
        <f t="shared" si="2"/>
        <v>1.0499999999999999E-3</v>
      </c>
      <c r="E9">
        <f t="shared" si="3"/>
        <v>1.1447142425533321</v>
      </c>
      <c r="F9" s="1">
        <f t="shared" si="4"/>
        <v>6.666666666666667</v>
      </c>
      <c r="G9" s="9"/>
      <c r="H9">
        <f t="shared" si="5"/>
        <v>1.0908027783139655</v>
      </c>
      <c r="I9">
        <v>8352997</v>
      </c>
      <c r="J9">
        <v>49865950</v>
      </c>
      <c r="L9">
        <f t="shared" si="0"/>
        <v>1.0966983631788416</v>
      </c>
      <c r="M9">
        <v>9725177</v>
      </c>
      <c r="N9">
        <v>57968561</v>
      </c>
      <c r="P9">
        <v>8352997</v>
      </c>
      <c r="Q9">
        <v>10341187</v>
      </c>
      <c r="R9">
        <v>78855</v>
      </c>
      <c r="S9">
        <v>12122351</v>
      </c>
      <c r="U9">
        <v>9725177</v>
      </c>
      <c r="V9">
        <v>5961510</v>
      </c>
      <c r="W9">
        <v>105028</v>
      </c>
      <c r="X9">
        <v>17265665</v>
      </c>
    </row>
    <row r="10" spans="1:33" x14ac:dyDescent="0.2">
      <c r="A10" s="1" t="s">
        <v>11</v>
      </c>
      <c r="B10" s="1">
        <v>10</v>
      </c>
      <c r="C10">
        <f t="shared" si="1"/>
        <v>1.1111111111111112</v>
      </c>
      <c r="D10">
        <f t="shared" si="2"/>
        <v>9.4499999999999988E-4</v>
      </c>
      <c r="E10">
        <f t="shared" si="3"/>
        <v>1.1293469354568557</v>
      </c>
      <c r="F10" s="1">
        <f t="shared" si="4"/>
        <v>6</v>
      </c>
      <c r="G10" s="9"/>
      <c r="H10">
        <f t="shared" si="5"/>
        <v>1.0810884935083966</v>
      </c>
      <c r="I10">
        <v>10554218</v>
      </c>
      <c r="J10">
        <v>63071726</v>
      </c>
      <c r="L10">
        <f t="shared" si="0"/>
        <v>1.079425054718389</v>
      </c>
      <c r="M10">
        <v>12231367</v>
      </c>
      <c r="N10">
        <v>72958376</v>
      </c>
      <c r="P10">
        <v>10554218</v>
      </c>
      <c r="Q10">
        <v>13314410</v>
      </c>
      <c r="R10">
        <v>96093</v>
      </c>
      <c r="S10">
        <v>16521710</v>
      </c>
      <c r="U10">
        <v>12231367</v>
      </c>
      <c r="V10">
        <v>7051104</v>
      </c>
      <c r="W10">
        <v>128863</v>
      </c>
      <c r="X10">
        <v>21883182</v>
      </c>
    </row>
    <row r="11" spans="1:33" x14ac:dyDescent="0.2">
      <c r="A11" s="1" t="s">
        <v>12</v>
      </c>
      <c r="B11" s="1">
        <v>11</v>
      </c>
      <c r="C11">
        <f t="shared" si="1"/>
        <v>1.1000000000000001</v>
      </c>
      <c r="D11">
        <f t="shared" si="2"/>
        <v>8.5909090909090896E-4</v>
      </c>
      <c r="E11">
        <f t="shared" si="3"/>
        <v>1.1169272555470848</v>
      </c>
      <c r="F11" s="1">
        <f t="shared" si="4"/>
        <v>5.4545454545454541</v>
      </c>
      <c r="G11" s="9"/>
      <c r="H11">
        <f t="shared" si="5"/>
        <v>1.0729391585798169</v>
      </c>
      <c r="I11">
        <v>13036210</v>
      </c>
      <c r="J11">
        <v>77977324</v>
      </c>
      <c r="L11">
        <f t="shared" si="0"/>
        <v>1.055330119913378</v>
      </c>
      <c r="M11">
        <v>14376064</v>
      </c>
      <c r="N11">
        <v>85757654</v>
      </c>
      <c r="P11">
        <v>13036210</v>
      </c>
      <c r="Q11">
        <v>16645072</v>
      </c>
      <c r="R11">
        <v>112989</v>
      </c>
      <c r="S11">
        <v>20368758</v>
      </c>
      <c r="U11">
        <v>14376064</v>
      </c>
      <c r="V11">
        <v>6625089</v>
      </c>
      <c r="W11">
        <v>149002</v>
      </c>
      <c r="X11">
        <v>26278187</v>
      </c>
    </row>
    <row r="12" spans="1:33" x14ac:dyDescent="0.2">
      <c r="A12" s="1" t="s">
        <v>13</v>
      </c>
      <c r="B12" s="1">
        <v>12</v>
      </c>
      <c r="C12">
        <f t="shared" si="1"/>
        <v>1.0909090909090908</v>
      </c>
      <c r="D12">
        <f t="shared" si="2"/>
        <v>7.874999999999999E-4</v>
      </c>
      <c r="E12">
        <f t="shared" si="3"/>
        <v>1.1066819197003217</v>
      </c>
      <c r="F12" s="1">
        <f t="shared" si="4"/>
        <v>5</v>
      </c>
      <c r="G12" s="9"/>
      <c r="H12">
        <f t="shared" si="5"/>
        <v>1.0661890555483948</v>
      </c>
      <c r="I12">
        <v>15799888</v>
      </c>
      <c r="J12">
        <v>94582189</v>
      </c>
      <c r="L12">
        <f t="shared" si="0"/>
        <v>1.0820082150574661</v>
      </c>
      <c r="M12">
        <v>18210911</v>
      </c>
      <c r="N12">
        <v>108687041</v>
      </c>
      <c r="P12">
        <v>15799888</v>
      </c>
      <c r="Q12">
        <v>20585233</v>
      </c>
      <c r="R12">
        <v>132399</v>
      </c>
      <c r="S12">
        <v>24577386</v>
      </c>
      <c r="U12">
        <v>18210911</v>
      </c>
      <c r="V12">
        <v>7850506</v>
      </c>
      <c r="W12">
        <v>183296</v>
      </c>
      <c r="X12">
        <v>33489981</v>
      </c>
    </row>
    <row r="13" spans="1:33" x14ac:dyDescent="0.2">
      <c r="A13" s="3" t="s">
        <v>20</v>
      </c>
      <c r="B13" s="3">
        <v>13</v>
      </c>
      <c r="C13">
        <f t="shared" si="1"/>
        <v>1.0833333333333333</v>
      </c>
      <c r="D13">
        <f t="shared" si="2"/>
        <v>7.2692307692307683E-4</v>
      </c>
      <c r="E13">
        <f t="shared" si="3"/>
        <v>1.0980862271455496</v>
      </c>
      <c r="F13" s="3">
        <f t="shared" si="4"/>
        <v>4.6153846153846159</v>
      </c>
      <c r="G13" s="9"/>
      <c r="H13">
        <f t="shared" si="5"/>
        <v>1.05922232188265</v>
      </c>
      <c r="I13">
        <v>18776532</v>
      </c>
      <c r="J13">
        <v>112493401</v>
      </c>
      <c r="L13">
        <f t="shared" si="0"/>
        <v>1.058248638724115</v>
      </c>
      <c r="M13">
        <v>21582156</v>
      </c>
      <c r="N13">
        <v>128825963</v>
      </c>
      <c r="P13">
        <v>18776532</v>
      </c>
      <c r="Q13">
        <v>25217173</v>
      </c>
      <c r="R13">
        <v>149121</v>
      </c>
      <c r="S13">
        <v>28992662</v>
      </c>
      <c r="U13">
        <v>21582156</v>
      </c>
      <c r="V13">
        <v>7692792</v>
      </c>
      <c r="W13">
        <v>211192</v>
      </c>
      <c r="X13">
        <v>40236929</v>
      </c>
    </row>
    <row r="14" spans="1:33" x14ac:dyDescent="0.2">
      <c r="A14" s="6" t="s">
        <v>30</v>
      </c>
      <c r="B14" s="6">
        <v>14</v>
      </c>
      <c r="C14">
        <f t="shared" ref="C14" si="6">B14/B13</f>
        <v>1.0769230769230769</v>
      </c>
      <c r="D14">
        <f t="shared" ref="D14" si="7">D13/C14</f>
        <v>6.7499999999999993E-4</v>
      </c>
      <c r="E14">
        <f t="shared" ref="E14" si="8">E13^(1/C14)</f>
        <v>1.0907716486434667</v>
      </c>
      <c r="F14" s="6">
        <f t="shared" ref="F14" si="9">F13/C14</f>
        <v>4.2857142857142865</v>
      </c>
      <c r="G14" s="9"/>
      <c r="H14">
        <f t="shared" si="5"/>
        <v>1.0547918323861072</v>
      </c>
      <c r="I14">
        <v>22035132</v>
      </c>
      <c r="J14">
        <v>132109365</v>
      </c>
      <c r="L14">
        <f t="shared" si="0"/>
        <v>1.069906908165037</v>
      </c>
      <c r="M14">
        <v>26432169</v>
      </c>
      <c r="N14">
        <v>157826870</v>
      </c>
      <c r="P14">
        <v>22035132</v>
      </c>
      <c r="Q14">
        <v>30395808</v>
      </c>
      <c r="R14">
        <v>166419</v>
      </c>
      <c r="S14">
        <v>33793573</v>
      </c>
      <c r="U14">
        <v>26432169</v>
      </c>
      <c r="V14">
        <v>8621260</v>
      </c>
      <c r="W14">
        <v>249440</v>
      </c>
      <c r="X14">
        <v>49568910</v>
      </c>
    </row>
    <row r="15" spans="1:33" x14ac:dyDescent="0.2">
      <c r="A15" s="6" t="s">
        <v>31</v>
      </c>
      <c r="B15" s="6">
        <v>15</v>
      </c>
      <c r="C15">
        <f t="shared" ref="C15:C16" si="10">B15/B14</f>
        <v>1.0714285714285714</v>
      </c>
      <c r="D15">
        <f t="shared" ref="D15:D16" si="11">D14/C15</f>
        <v>6.2999999999999992E-4</v>
      </c>
      <c r="E15">
        <f t="shared" ref="E15:E16" si="12">E14^(1/C15)</f>
        <v>1.0844717711976988</v>
      </c>
      <c r="F15" s="6">
        <f t="shared" ref="F15:F16" si="13">F14/C15</f>
        <v>4.0000000000000009</v>
      </c>
      <c r="G15" s="9"/>
      <c r="H15">
        <f t="shared" si="5"/>
        <v>1.0506894551360013</v>
      </c>
      <c r="I15">
        <v>25558701</v>
      </c>
      <c r="J15">
        <v>153346071</v>
      </c>
      <c r="L15">
        <f t="shared" si="0"/>
        <v>1.0562820333283325</v>
      </c>
      <c r="M15">
        <v>31151035</v>
      </c>
      <c r="N15">
        <v>186025156</v>
      </c>
      <c r="P15">
        <v>25558701</v>
      </c>
      <c r="Q15">
        <v>36288517</v>
      </c>
      <c r="R15">
        <v>183373</v>
      </c>
      <c r="S15">
        <v>38896936</v>
      </c>
      <c r="U15">
        <v>31151035</v>
      </c>
      <c r="V15">
        <v>8473078</v>
      </c>
      <c r="W15">
        <v>285111</v>
      </c>
      <c r="X15">
        <v>58993952</v>
      </c>
    </row>
    <row r="16" spans="1:33" x14ac:dyDescent="0.2">
      <c r="A16" s="6" t="s">
        <v>32</v>
      </c>
      <c r="B16" s="6">
        <v>16</v>
      </c>
      <c r="C16">
        <f t="shared" si="10"/>
        <v>1.0666666666666667</v>
      </c>
      <c r="D16">
        <f t="shared" si="11"/>
        <v>5.906249999999999E-4</v>
      </c>
      <c r="E16">
        <f t="shared" si="12"/>
        <v>1.0789892332460498</v>
      </c>
      <c r="F16" s="6">
        <f t="shared" si="13"/>
        <v>3.7500000000000009</v>
      </c>
      <c r="G16" s="9"/>
      <c r="H16">
        <f t="shared" si="5"/>
        <v>1.0471220999297293</v>
      </c>
      <c r="I16">
        <v>29344773</v>
      </c>
      <c r="J16">
        <v>176165540</v>
      </c>
      <c r="L16">
        <f t="shared" si="0"/>
        <v>1.0521501189745366</v>
      </c>
      <c r="M16">
        <v>36283202</v>
      </c>
      <c r="N16">
        <v>216741052</v>
      </c>
      <c r="P16">
        <v>29344773</v>
      </c>
      <c r="Q16">
        <v>42967115</v>
      </c>
      <c r="R16">
        <v>200022</v>
      </c>
      <c r="S16">
        <v>44266127</v>
      </c>
      <c r="U16">
        <v>36283202</v>
      </c>
      <c r="V16">
        <v>9667357</v>
      </c>
      <c r="W16">
        <v>318876</v>
      </c>
      <c r="X16">
        <v>68811981</v>
      </c>
    </row>
    <row r="17" spans="1:24" x14ac:dyDescent="0.2">
      <c r="A17" s="6" t="s">
        <v>33</v>
      </c>
      <c r="B17" s="6">
        <v>17</v>
      </c>
      <c r="C17">
        <f t="shared" ref="C17" si="14">B17/B16</f>
        <v>1.0625</v>
      </c>
      <c r="D17">
        <f t="shared" ref="D17" si="15">D16/C17</f>
        <v>5.5588235294117634E-4</v>
      </c>
      <c r="E17">
        <f t="shared" ref="E17" si="16">E16^(1/C17)</f>
        <v>1.0741747218443869</v>
      </c>
      <c r="F17" s="6">
        <f t="shared" ref="F17" si="17">F16/C17</f>
        <v>3.5294117647058831</v>
      </c>
      <c r="G17" s="9"/>
      <c r="H17">
        <f t="shared" si="5"/>
        <v>1.0414209753180623</v>
      </c>
      <c r="I17">
        <v>33144366</v>
      </c>
      <c r="J17">
        <v>199106925</v>
      </c>
      <c r="L17">
        <f t="shared" si="0"/>
        <v>1.0409973574629785</v>
      </c>
      <c r="M17">
        <v>40931201</v>
      </c>
      <c r="N17">
        <v>244556813</v>
      </c>
      <c r="P17">
        <v>33144366</v>
      </c>
      <c r="Q17">
        <v>50345355</v>
      </c>
      <c r="R17">
        <v>213774</v>
      </c>
      <c r="S17">
        <v>49444674</v>
      </c>
      <c r="U17">
        <v>40931201</v>
      </c>
      <c r="V17">
        <v>10301209</v>
      </c>
      <c r="W17">
        <v>345695</v>
      </c>
      <c r="X17">
        <v>77854738</v>
      </c>
    </row>
    <row r="18" spans="1:24" x14ac:dyDescent="0.2">
      <c r="A18" s="8" t="s">
        <v>34</v>
      </c>
      <c r="B18" s="8">
        <v>18</v>
      </c>
      <c r="C18">
        <f t="shared" ref="C18:C23" si="18">B18/B17</f>
        <v>1.0588235294117647</v>
      </c>
      <c r="D18">
        <f t="shared" ref="D18:D22" si="19">D17/C18</f>
        <v>5.2499999999999986E-4</v>
      </c>
      <c r="E18">
        <f t="shared" ref="E18:E22" si="20">E17^(1/C18)</f>
        <v>1.069913193933663</v>
      </c>
      <c r="F18" s="8">
        <f t="shared" ref="F18:F22" si="21">F17/C18</f>
        <v>3.3333333333333339</v>
      </c>
      <c r="G18" s="9"/>
      <c r="H18">
        <f t="shared" si="5"/>
        <v>1.0385935003160545</v>
      </c>
      <c r="I18">
        <v>37131844</v>
      </c>
      <c r="J18">
        <v>223192814</v>
      </c>
      <c r="L18">
        <f t="shared" si="0"/>
        <v>1.0313602521271144</v>
      </c>
      <c r="M18">
        <v>44904065</v>
      </c>
      <c r="N18">
        <v>268334572</v>
      </c>
      <c r="P18">
        <v>37131844</v>
      </c>
      <c r="Q18">
        <v>58432891</v>
      </c>
      <c r="R18">
        <v>227396</v>
      </c>
      <c r="S18">
        <v>54768377</v>
      </c>
      <c r="U18">
        <v>44904065</v>
      </c>
      <c r="V18">
        <v>10659574</v>
      </c>
      <c r="W18">
        <v>366852</v>
      </c>
      <c r="X18">
        <v>85647098</v>
      </c>
    </row>
    <row r="19" spans="1:24" x14ac:dyDescent="0.2">
      <c r="A19" s="10" t="s">
        <v>37</v>
      </c>
      <c r="B19" s="10">
        <v>19</v>
      </c>
      <c r="C19">
        <f t="shared" si="18"/>
        <v>1.0555555555555556</v>
      </c>
      <c r="D19">
        <f t="shared" si="19"/>
        <v>4.9736842105263144E-4</v>
      </c>
      <c r="E19">
        <f t="shared" si="20"/>
        <v>1.0661145806900263</v>
      </c>
      <c r="F19" s="10">
        <f t="shared" si="21"/>
        <v>3.1578947368421058</v>
      </c>
      <c r="G19" s="10"/>
      <c r="H19">
        <f t="shared" si="5"/>
        <v>1.1615645126956531</v>
      </c>
      <c r="I19">
        <v>58193774</v>
      </c>
      <c r="J19">
        <v>352914184</v>
      </c>
      <c r="P19">
        <v>58193774</v>
      </c>
      <c r="Q19">
        <v>157096699</v>
      </c>
      <c r="R19">
        <v>255012</v>
      </c>
      <c r="S19">
        <v>65102487</v>
      </c>
    </row>
    <row r="20" spans="1:24" x14ac:dyDescent="0.2">
      <c r="A20" s="10" t="s">
        <v>38</v>
      </c>
      <c r="B20" s="10">
        <v>20</v>
      </c>
      <c r="C20">
        <f t="shared" si="18"/>
        <v>1.0526315789473684</v>
      </c>
      <c r="D20">
        <f t="shared" si="19"/>
        <v>4.7249999999999988E-4</v>
      </c>
      <c r="E20">
        <f t="shared" si="20"/>
        <v>1.0627073611568028</v>
      </c>
      <c r="F20" s="10">
        <f t="shared" si="21"/>
        <v>3.0000000000000004</v>
      </c>
      <c r="G20" s="10"/>
      <c r="H20">
        <f t="shared" si="5"/>
        <v>1.0444925518886934</v>
      </c>
      <c r="I20">
        <v>66312067</v>
      </c>
      <c r="J20">
        <v>402354061</v>
      </c>
      <c r="P20">
        <v>66312067</v>
      </c>
      <c r="Q20">
        <v>181990928</v>
      </c>
      <c r="R20">
        <v>277459</v>
      </c>
      <c r="S20">
        <v>73269405</v>
      </c>
    </row>
    <row r="21" spans="1:24" x14ac:dyDescent="0.2">
      <c r="A21" s="10" t="s">
        <v>39</v>
      </c>
      <c r="B21" s="10">
        <v>21</v>
      </c>
      <c r="C21">
        <f t="shared" si="18"/>
        <v>1.05</v>
      </c>
      <c r="D21">
        <f t="shared" si="19"/>
        <v>4.4999999999999988E-4</v>
      </c>
      <c r="E21">
        <f t="shared" si="20"/>
        <v>1.0596340226670482</v>
      </c>
      <c r="F21" s="10">
        <f t="shared" si="21"/>
        <v>2.8571428571428577</v>
      </c>
      <c r="G21" s="10"/>
      <c r="H21">
        <f t="shared" si="5"/>
        <v>1.0424494596925511</v>
      </c>
      <c r="I21">
        <v>75120348</v>
      </c>
      <c r="J21">
        <v>456020169</v>
      </c>
      <c r="P21">
        <v>75120348</v>
      </c>
      <c r="Q21">
        <v>209007766</v>
      </c>
      <c r="R21">
        <v>301279</v>
      </c>
      <c r="S21">
        <v>82136615</v>
      </c>
    </row>
    <row r="22" spans="1:24" x14ac:dyDescent="0.2">
      <c r="A22" s="11" t="s">
        <v>40</v>
      </c>
      <c r="B22" s="11">
        <v>22</v>
      </c>
      <c r="C22">
        <f t="shared" si="18"/>
        <v>1.0476190476190477</v>
      </c>
      <c r="D22">
        <f t="shared" si="19"/>
        <v>4.2954545454545443E-4</v>
      </c>
      <c r="E22">
        <f t="shared" si="20"/>
        <v>1.0568477920434354</v>
      </c>
      <c r="F22" s="11">
        <f t="shared" si="21"/>
        <v>2.7272727272727275</v>
      </c>
      <c r="G22" s="11"/>
      <c r="H22">
        <f t="shared" si="5"/>
        <v>1.0404255516000884</v>
      </c>
      <c r="I22">
        <v>84603946</v>
      </c>
      <c r="J22">
        <v>513697997</v>
      </c>
      <c r="P22">
        <v>84603946</v>
      </c>
      <c r="Q22">
        <v>238314439</v>
      </c>
      <c r="R22">
        <v>324626</v>
      </c>
      <c r="S22">
        <v>91578102</v>
      </c>
    </row>
    <row r="23" spans="1:24" x14ac:dyDescent="0.2">
      <c r="A23" s="11" t="s">
        <v>41</v>
      </c>
      <c r="B23" s="11">
        <v>23</v>
      </c>
      <c r="C23">
        <f t="shared" si="18"/>
        <v>1.0454545454545454</v>
      </c>
      <c r="D23">
        <f t="shared" ref="D23" si="22">D22/C23</f>
        <v>4.1086956521739119E-4</v>
      </c>
      <c r="E23">
        <f t="shared" ref="E23" si="23">E22^(1/C23)</f>
        <v>1.0543102411306207</v>
      </c>
      <c r="F23" s="12">
        <f t="shared" ref="F23" si="24">F22/C23</f>
        <v>2.6086956521739135</v>
      </c>
      <c r="G23" s="11"/>
      <c r="H23">
        <f t="shared" si="5"/>
        <v>1.0386236559921587</v>
      </c>
      <c r="I23" s="13">
        <v>94790595</v>
      </c>
      <c r="J23">
        <v>575805929</v>
      </c>
      <c r="P23" s="13">
        <v>94790595</v>
      </c>
      <c r="Q23">
        <v>270530588</v>
      </c>
      <c r="R23">
        <v>349152</v>
      </c>
      <c r="S23">
        <v>101525679</v>
      </c>
    </row>
    <row r="24" spans="1:24" x14ac:dyDescent="0.2">
      <c r="A24" s="12" t="s">
        <v>42</v>
      </c>
      <c r="B24" s="12">
        <v>24</v>
      </c>
      <c r="C24">
        <f t="shared" ref="C24" si="25">B24/B23</f>
        <v>1.0434782608695652</v>
      </c>
      <c r="D24">
        <f t="shared" ref="D24" si="26">D23/C24</f>
        <v>3.9374999999999989E-4</v>
      </c>
      <c r="E24">
        <f t="shared" ref="E24" si="27">E23^(1/C24)</f>
        <v>1.0519895055086441</v>
      </c>
      <c r="F24" s="12">
        <f t="shared" ref="F24" si="28">F23/C24</f>
        <v>2.5000000000000004</v>
      </c>
      <c r="G24" s="12"/>
      <c r="H24">
        <f t="shared" ref="H24" si="29">POWER(I24 / I23, 1 / 3)</f>
        <v>1.0382548568748338</v>
      </c>
      <c r="I24" s="13">
        <v>106090663</v>
      </c>
      <c r="J24">
        <v>644739770</v>
      </c>
      <c r="P24" s="13">
        <v>106090663</v>
      </c>
      <c r="Q24">
        <v>307693938</v>
      </c>
      <c r="R24">
        <v>374233</v>
      </c>
      <c r="S24">
        <v>112099122</v>
      </c>
    </row>
    <row r="25" spans="1:24" x14ac:dyDescent="0.2">
      <c r="A25" s="6" t="s">
        <v>43</v>
      </c>
      <c r="B25" s="14">
        <v>25</v>
      </c>
      <c r="C25">
        <f t="shared" ref="C25:C28" si="30">B25/B24</f>
        <v>1.0416666666666667</v>
      </c>
      <c r="D25">
        <f t="shared" ref="D25:D28" si="31">D24/C25</f>
        <v>3.7799999999999986E-4</v>
      </c>
      <c r="E25">
        <f t="shared" ref="E25:E28" si="32">E24^(1/C25)</f>
        <v>1.0498589407196788</v>
      </c>
      <c r="F25" s="14">
        <f t="shared" ref="F25:F28" si="33">F24/C25</f>
        <v>2.4000000000000004</v>
      </c>
      <c r="G25" s="14"/>
      <c r="H25">
        <f t="shared" ref="H25:H28" si="34">POWER(I25 / I24, 1 / 3)</f>
        <v>1.0416666666666667</v>
      </c>
      <c r="I25" s="16">
        <f>I24*POWER(C25,3)</f>
        <v>119912225.79390916</v>
      </c>
    </row>
    <row r="26" spans="1:24" x14ac:dyDescent="0.2">
      <c r="A26" s="14" t="s">
        <v>44</v>
      </c>
      <c r="B26" s="14">
        <v>26</v>
      </c>
      <c r="C26">
        <f t="shared" si="30"/>
        <v>1.04</v>
      </c>
      <c r="D26">
        <f t="shared" si="31"/>
        <v>3.6346153846153831E-4</v>
      </c>
      <c r="E26">
        <f t="shared" si="32"/>
        <v>1.0478960955865564</v>
      </c>
      <c r="F26" s="14">
        <f t="shared" si="33"/>
        <v>2.3076923076923079</v>
      </c>
      <c r="G26" s="14"/>
      <c r="H26">
        <f t="shared" si="34"/>
        <v>1.04</v>
      </c>
      <c r="I26" s="16">
        <f t="shared" ref="I26:I32" si="35">I25*POWER(C26,3)</f>
        <v>134884945.95543984</v>
      </c>
    </row>
    <row r="27" spans="1:24" x14ac:dyDescent="0.2">
      <c r="A27" s="14" t="s">
        <v>45</v>
      </c>
      <c r="B27" s="14">
        <v>27</v>
      </c>
      <c r="C27">
        <f t="shared" si="30"/>
        <v>1.0384615384615385</v>
      </c>
      <c r="D27">
        <f t="shared" si="31"/>
        <v>3.4999999999999983E-4</v>
      </c>
      <c r="E27">
        <f t="shared" si="32"/>
        <v>1.0460819186432144</v>
      </c>
      <c r="F27" s="14">
        <f t="shared" si="33"/>
        <v>2.2222222222222223</v>
      </c>
      <c r="G27" s="14"/>
      <c r="H27">
        <f t="shared" si="34"/>
        <v>1.0384615384615385</v>
      </c>
      <c r="I27" s="16">
        <f t="shared" si="35"/>
        <v>151054869.77929696</v>
      </c>
    </row>
    <row r="28" spans="1:24" x14ac:dyDescent="0.2">
      <c r="A28" s="14" t="s">
        <v>46</v>
      </c>
      <c r="B28" s="14">
        <v>28</v>
      </c>
      <c r="C28">
        <f t="shared" si="30"/>
        <v>1.037037037037037</v>
      </c>
      <c r="D28">
        <f t="shared" si="31"/>
        <v>3.3749999999999986E-4</v>
      </c>
      <c r="E28">
        <f t="shared" si="32"/>
        <v>1.044400138186254</v>
      </c>
      <c r="F28" s="14">
        <f t="shared" si="33"/>
        <v>2.1428571428571432</v>
      </c>
      <c r="G28" s="14"/>
      <c r="H28">
        <f t="shared" si="34"/>
        <v>1.037037037037037</v>
      </c>
      <c r="I28" s="16">
        <f t="shared" si="35"/>
        <v>168468043.56018525</v>
      </c>
    </row>
    <row r="29" spans="1:24" x14ac:dyDescent="0.2">
      <c r="A29" s="14" t="s">
        <v>47</v>
      </c>
      <c r="B29" s="14">
        <v>29</v>
      </c>
      <c r="C29">
        <f t="shared" ref="C29:C32" si="36">B29/B28</f>
        <v>1.0357142857142858</v>
      </c>
      <c r="D29">
        <f t="shared" ref="D29:D32" si="37">D28/C29</f>
        <v>3.2586206896551706E-4</v>
      </c>
      <c r="E29">
        <f t="shared" ref="E29:E32" si="38">E28^(1/C29)</f>
        <v>1.0428367731955082</v>
      </c>
      <c r="F29" s="14">
        <f t="shared" ref="F29:F32" si="39">F28/C29</f>
        <v>2.0689655172413794</v>
      </c>
      <c r="G29" s="14"/>
      <c r="H29">
        <f t="shared" ref="H29:H32" si="40">POWER(I29 / I28, 1 / 3)</f>
        <v>1.0357142857142858</v>
      </c>
      <c r="I29" s="16">
        <f t="shared" si="35"/>
        <v>187170513.59280971</v>
      </c>
    </row>
    <row r="30" spans="1:24" x14ac:dyDescent="0.2">
      <c r="A30" s="14" t="s">
        <v>48</v>
      </c>
      <c r="B30" s="14">
        <v>30</v>
      </c>
      <c r="C30">
        <f t="shared" si="36"/>
        <v>1.0344827586206897</v>
      </c>
      <c r="D30">
        <f t="shared" si="37"/>
        <v>3.149999999999998E-4</v>
      </c>
      <c r="E30">
        <f t="shared" si="38"/>
        <v>1.0413797439924104</v>
      </c>
      <c r="F30" s="14">
        <f t="shared" si="39"/>
        <v>2</v>
      </c>
      <c r="G30" s="14"/>
      <c r="H30">
        <f t="shared" si="40"/>
        <v>1.0344827586206897</v>
      </c>
      <c r="I30" s="16">
        <f t="shared" si="35"/>
        <v>207208326.17187515</v>
      </c>
    </row>
    <row r="31" spans="1:24" x14ac:dyDescent="0.2">
      <c r="A31" s="14" t="s">
        <v>49</v>
      </c>
      <c r="B31" s="14">
        <v>31</v>
      </c>
      <c r="C31">
        <f t="shared" si="36"/>
        <v>1.0333333333333334</v>
      </c>
      <c r="D31">
        <f t="shared" si="37"/>
        <v>3.0483870967741914E-4</v>
      </c>
      <c r="E31">
        <f t="shared" si="38"/>
        <v>1.0400185596893363</v>
      </c>
      <c r="F31" s="14">
        <f t="shared" si="39"/>
        <v>1.9354838709677418</v>
      </c>
      <c r="G31" s="14"/>
      <c r="H31">
        <f t="shared" si="40"/>
        <v>1.0333333333333334</v>
      </c>
      <c r="I31" s="16">
        <f t="shared" si="35"/>
        <v>228627527.59208643</v>
      </c>
    </row>
    <row r="32" spans="1:24" x14ac:dyDescent="0.2">
      <c r="A32" s="14" t="s">
        <v>50</v>
      </c>
      <c r="B32" s="14">
        <v>32</v>
      </c>
      <c r="C32">
        <f t="shared" si="36"/>
        <v>1.032258064516129</v>
      </c>
      <c r="D32">
        <f t="shared" si="37"/>
        <v>2.9531249999999979E-4</v>
      </c>
      <c r="E32">
        <f t="shared" si="38"/>
        <v>1.0387440653241053</v>
      </c>
      <c r="F32" s="14">
        <f t="shared" si="39"/>
        <v>1.875</v>
      </c>
      <c r="G32" s="14"/>
      <c r="H32">
        <f t="shared" si="40"/>
        <v>1.032258064516129</v>
      </c>
      <c r="I32" s="16">
        <f t="shared" si="35"/>
        <v>251474164.14814833</v>
      </c>
    </row>
    <row r="33" spans="1:19" x14ac:dyDescent="0.2">
      <c r="A33" s="15" t="s">
        <v>51</v>
      </c>
      <c r="B33" s="15">
        <v>33</v>
      </c>
      <c r="C33">
        <f t="shared" ref="C33:C36" si="41">B33/B32</f>
        <v>1.03125</v>
      </c>
      <c r="D33">
        <f t="shared" ref="D33:D36" si="42">D32/C33</f>
        <v>2.8636363636363614E-4</v>
      </c>
      <c r="E33">
        <f t="shared" ref="E33:E36" si="43">E32^(1/C33)</f>
        <v>1.0375482357939187</v>
      </c>
      <c r="F33" s="15">
        <f t="shared" ref="F33:F36" si="44">F32/C33</f>
        <v>1.8181818181818181</v>
      </c>
      <c r="G33" s="15"/>
      <c r="H33">
        <f t="shared" ref="H33:H36" si="45">POWER(I33 / I32, 1 / 3)</f>
        <v>1.03125</v>
      </c>
      <c r="I33" s="16">
        <f t="shared" ref="I33:I35" si="46">I32*POWER(C33,3)</f>
        <v>275794282.1347658</v>
      </c>
    </row>
    <row r="34" spans="1:19" x14ac:dyDescent="0.2">
      <c r="A34" s="15" t="s">
        <v>52</v>
      </c>
      <c r="B34" s="15">
        <v>34</v>
      </c>
      <c r="C34">
        <f t="shared" si="41"/>
        <v>1.0303030303030303</v>
      </c>
      <c r="D34">
        <f t="shared" si="42"/>
        <v>2.7794117647058801E-4</v>
      </c>
      <c r="E34">
        <f t="shared" si="43"/>
        <v>1.0364240067869841</v>
      </c>
      <c r="F34" s="15">
        <f t="shared" si="44"/>
        <v>1.7647058823529411</v>
      </c>
      <c r="G34" s="15"/>
      <c r="H34">
        <f t="shared" si="45"/>
        <v>0.99139388044610155</v>
      </c>
      <c r="I34">
        <v>268734831</v>
      </c>
      <c r="J34">
        <v>1638214468</v>
      </c>
    </row>
    <row r="35" spans="1:19" x14ac:dyDescent="0.2">
      <c r="A35" s="15" t="s">
        <v>53</v>
      </c>
      <c r="B35" s="15">
        <v>35</v>
      </c>
      <c r="C35">
        <f t="shared" si="41"/>
        <v>1.0294117647058822</v>
      </c>
      <c r="D35">
        <f t="shared" si="42"/>
        <v>2.6999999999999979E-4</v>
      </c>
      <c r="E35">
        <f t="shared" si="43"/>
        <v>1.0353651351878852</v>
      </c>
      <c r="F35" s="15">
        <f t="shared" si="44"/>
        <v>1.7142857142857144</v>
      </c>
      <c r="G35" s="15"/>
      <c r="H35">
        <f t="shared" si="45"/>
        <v>1.0294117647058822</v>
      </c>
      <c r="I35" s="16">
        <f t="shared" si="46"/>
        <v>293150973.92440963</v>
      </c>
    </row>
    <row r="36" spans="1:19" x14ac:dyDescent="0.2">
      <c r="A36" s="15" t="s">
        <v>54</v>
      </c>
      <c r="B36" s="15">
        <v>36</v>
      </c>
      <c r="C36">
        <f t="shared" si="41"/>
        <v>1.0285714285714285</v>
      </c>
      <c r="D36">
        <f t="shared" si="42"/>
        <v>2.6249999999999982E-4</v>
      </c>
      <c r="E36">
        <f t="shared" si="43"/>
        <v>1.0343660831319164</v>
      </c>
      <c r="F36" s="15">
        <f t="shared" si="44"/>
        <v>1.666666666666667</v>
      </c>
      <c r="G36" s="15"/>
      <c r="H36">
        <f t="shared" si="45"/>
        <v>1.0214882404846022</v>
      </c>
      <c r="I36" s="17">
        <v>312457861</v>
      </c>
      <c r="J36">
        <v>1905767031</v>
      </c>
      <c r="P36" s="17">
        <v>310997490</v>
      </c>
      <c r="Q36">
        <v>1002574692</v>
      </c>
      <c r="R36">
        <v>760560</v>
      </c>
      <c r="S36">
        <v>297609845</v>
      </c>
    </row>
    <row r="38" spans="1:19" x14ac:dyDescent="0.2">
      <c r="A38" s="7" t="s">
        <v>25</v>
      </c>
    </row>
  </sheetData>
  <mergeCells count="4">
    <mergeCell ref="I1:J1"/>
    <mergeCell ref="M1:N1"/>
    <mergeCell ref="P1:S1"/>
    <mergeCell ref="U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Karman</dc:creator>
  <cp:lastModifiedBy>Microsoft Office User</cp:lastModifiedBy>
  <dcterms:created xsi:type="dcterms:W3CDTF">2019-09-19T20:34:03Z</dcterms:created>
  <dcterms:modified xsi:type="dcterms:W3CDTF">2021-02-10T03:20:39Z</dcterms:modified>
</cp:coreProperties>
</file>